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ivi des Absences" sheetId="1" state="visible" r:id="rId1"/>
    <sheet xmlns:r="http://schemas.openxmlformats.org/officeDocument/2006/relationships" name="Statistiques" sheetId="2" state="visible" r:id="rId2"/>
  </sheets>
  <definedNames>
    <definedName name="_xlnm._FilterDatabase" localSheetId="0" hidden="1">'Suivi des Absences'!$A$3:$J$23</definedName>
  </definedNames>
  <calcPr calcId="124519" fullCalcOnLoad="1"/>
</workbook>
</file>

<file path=xl/styles.xml><?xml version="1.0" encoding="utf-8"?>
<styleSheet xmlns="http://schemas.openxmlformats.org/spreadsheetml/2006/main">
  <numFmts count="3">
    <numFmt numFmtId="164" formatCode="yyyy-mm-dd h:mm:ss"/>
    <numFmt numFmtId="165" formatCode="DD.MM.YYYY"/>
    <numFmt numFmtId="166" formatCode="0.0"/>
  </numFmts>
  <fonts count="5">
    <font>
      <name val="Calibri"/>
      <family val="2"/>
      <color theme="1"/>
      <sz val="11"/>
      <scheme val="minor"/>
    </font>
    <font>
      <b val="1"/>
      <color rgb="001F4E78"/>
      <sz val="14"/>
    </font>
    <font>
      <b val="1"/>
      <color rgb="00FFFFFF"/>
      <sz val="11"/>
    </font>
    <font>
      <b val="1"/>
      <color rgb="00FFFFFF"/>
      <sz val="10"/>
    </font>
    <font>
      <b val="1"/>
    </font>
  </fonts>
  <fills count="6">
    <fill>
      <patternFill/>
    </fill>
    <fill>
      <patternFill patternType="gray125"/>
    </fill>
    <fill>
      <patternFill patternType="solid">
        <fgColor rgb="001F4E78"/>
        <bgColor rgb="001F4E78"/>
      </patternFill>
    </fill>
    <fill>
      <patternFill patternType="solid">
        <fgColor rgb="00FFE699"/>
        <bgColor rgb="00FFE699"/>
      </patternFill>
    </fill>
    <fill>
      <patternFill patternType="solid">
        <fgColor rgb="00C6EFCE"/>
        <bgColor rgb="00C6EFCE"/>
      </patternFill>
    </fill>
    <fill>
      <patternFill patternType="solid">
        <fgColor rgb="004472C4"/>
        <bgColor rgb="004472C4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1">
    <xf numFmtId="0" fontId="0" fillId="0" borderId="0" pivotButton="0" quotePrefix="0" xfId="0"/>
    <xf numFmtId="0" fontId="1" fillId="0" borderId="0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center" vertical="center"/>
    </xf>
    <xf numFmtId="165" fontId="0" fillId="0" borderId="1" applyAlignment="1" pivotButton="0" quotePrefix="0" xfId="0">
      <alignment horizontal="center" vertical="center"/>
    </xf>
    <xf numFmtId="1" fontId="0" fillId="0" borderId="1" applyAlignment="1" pivotButton="0" quotePrefix="0" xfId="0">
      <alignment horizontal="center" vertical="center"/>
    </xf>
    <xf numFmtId="0" fontId="0" fillId="3" borderId="1" applyAlignment="1" pivotButton="0" quotePrefix="0" xfId="0">
      <alignment horizontal="center" vertical="center"/>
    </xf>
    <xf numFmtId="0" fontId="0" fillId="4" borderId="1" applyAlignment="1" pivotButton="0" quotePrefix="0" xfId="0">
      <alignment horizontal="center" vertical="center"/>
    </xf>
    <xf numFmtId="0" fontId="3" fillId="5" borderId="0" applyAlignment="1" pivotButton="0" quotePrefix="0" xfId="0">
      <alignment horizontal="center" vertical="center"/>
    </xf>
    <xf numFmtId="0" fontId="4" fillId="0" borderId="1" pivotButton="0" quotePrefix="0" xfId="0"/>
    <xf numFmtId="166" fontId="0" fillId="0" borderId="1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Répartition par Service</a:t>
            </a:r>
          </a:p>
        </rich>
      </tx>
    </title>
    <plotArea>
      <pieChart>
        <varyColors val="1"/>
        <ser>
          <idx val="0"/>
          <order val="0"/>
          <tx>
            <strRef>
              <f>'Statistiques'!E4</f>
            </strRef>
          </tx>
          <spPr>
            <a:ln xmlns:a="http://schemas.openxmlformats.org/drawingml/2006/main">
              <a:prstDash val="solid"/>
            </a:ln>
          </spPr>
          <cat>
            <numRef>
              <f>'Statistiques'!$D$5:$D$10</f>
            </numRef>
          </cat>
          <val>
            <numRef>
              <f>'Statistiques'!$E$5:$E$10</f>
            </numRef>
          </val>
        </ser>
        <dLbls>
          <showPercent val="1"/>
        </dLbls>
        <firstSliceAng val="0"/>
      </pieChart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style val="11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Nombre d'arrêts par type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'Statistiques'!E16</f>
            </strRef>
          </tx>
          <spPr>
            <a:ln xmlns:a="http://schemas.openxmlformats.org/drawingml/2006/main">
              <a:prstDash val="solid"/>
            </a:ln>
          </spPr>
          <cat>
            <numRef>
              <f>'Statistiques'!$D$17:$D$20</f>
            </numRef>
          </cat>
          <val>
            <numRef>
              <f>'Statistiques'!$E$17:$E$20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Type d'arrêt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Nombre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/Relationships>
</file>

<file path=xl/drawings/drawing1.xml><?xml version="1.0" encoding="utf-8"?>
<wsDr xmlns="http://schemas.openxmlformats.org/drawingml/2006/spreadsheetDrawing">
  <oneCellAnchor>
    <from>
      <col>0</col>
      <colOff>0</colOff>
      <row>10</row>
      <rowOff>0</rowOff>
    </from>
    <ext cx="5760000" cy="36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0</col>
      <colOff>0</colOff>
      <row>26</row>
      <rowOff>0</rowOff>
    </from>
    <ext cx="5760000" cy="360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J23"/>
  <sheetViews>
    <sheetView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14" customWidth="1" min="1" max="1"/>
    <col width="13" customWidth="1" min="2" max="2"/>
    <col width="12" customWidth="1" min="3" max="3"/>
    <col width="18" customWidth="1" min="4" max="4"/>
    <col width="12" customWidth="1" min="5" max="5"/>
    <col width="12" customWidth="1" min="6" max="6"/>
    <col width="14" customWidth="1" min="7" max="7"/>
    <col width="20" customWidth="1" min="8" max="8"/>
    <col width="12" customWidth="1" min="9" max="9"/>
    <col width="12" customWidth="1" min="10" max="10"/>
  </cols>
  <sheetData>
    <row r="1" ht="25" customHeight="1">
      <c r="A1" s="1" t="inlineStr">
        <is>
          <t>SUIVI DES ARRÊTS MALADIE</t>
        </is>
      </c>
    </row>
    <row r="3">
      <c r="A3" s="2" t="inlineStr">
        <is>
          <t>N° Arrêt</t>
        </is>
      </c>
      <c r="B3" s="2" t="inlineStr">
        <is>
          <t>Nom</t>
        </is>
      </c>
      <c r="C3" s="2" t="inlineStr">
        <is>
          <t>Prénom</t>
        </is>
      </c>
      <c r="D3" s="2" t="inlineStr">
        <is>
          <t>Service</t>
        </is>
      </c>
      <c r="E3" s="2" t="inlineStr">
        <is>
          <t>Date Début</t>
        </is>
      </c>
      <c r="F3" s="2" t="inlineStr">
        <is>
          <t>Date Fin</t>
        </is>
      </c>
      <c r="G3" s="2" t="inlineStr">
        <is>
          <t>Durée (jours)</t>
        </is>
      </c>
      <c r="H3" s="2" t="inlineStr">
        <is>
          <t>Type</t>
        </is>
      </c>
      <c r="I3" s="2" t="inlineStr">
        <is>
          <t>Certificat</t>
        </is>
      </c>
      <c r="J3" s="2" t="inlineStr">
        <is>
          <t>Statut</t>
        </is>
      </c>
    </row>
    <row r="4">
      <c r="A4" s="3" t="inlineStr">
        <is>
          <t>AM-2024-1001</t>
        </is>
      </c>
      <c r="B4" s="3" t="inlineStr">
        <is>
          <t>Dupont</t>
        </is>
      </c>
      <c r="C4" s="3" t="inlineStr">
        <is>
          <t>Sophie</t>
        </is>
      </c>
      <c r="D4" s="3" t="inlineStr">
        <is>
          <t>Production</t>
        </is>
      </c>
      <c r="E4" s="4" t="n">
        <v>45462</v>
      </c>
      <c r="F4" s="4" t="n">
        <v>45522</v>
      </c>
      <c r="G4" s="5" t="n">
        <v>60</v>
      </c>
      <c r="H4" s="3" t="inlineStr">
        <is>
          <t>Maladie ordinaire</t>
        </is>
      </c>
      <c r="I4" s="6" t="inlineStr">
        <is>
          <t>En attente</t>
        </is>
      </c>
      <c r="J4" s="7" t="inlineStr">
        <is>
          <t>Terminé</t>
        </is>
      </c>
    </row>
    <row r="5">
      <c r="A5" s="3" t="inlineStr">
        <is>
          <t>AM-2024-1002</t>
        </is>
      </c>
      <c r="B5" s="3" t="inlineStr">
        <is>
          <t>Martin</t>
        </is>
      </c>
      <c r="C5" s="3" t="inlineStr">
        <is>
          <t>Jean</t>
        </is>
      </c>
      <c r="D5" s="3" t="inlineStr">
        <is>
          <t>Ressources Humaines</t>
        </is>
      </c>
      <c r="E5" s="4" t="n">
        <v>45358</v>
      </c>
      <c r="F5" s="4" t="n">
        <v>45388</v>
      </c>
      <c r="G5" s="5" t="n">
        <v>30</v>
      </c>
      <c r="H5" s="3" t="inlineStr">
        <is>
          <t>Maladie ordinaire</t>
        </is>
      </c>
      <c r="I5" s="3" t="inlineStr">
        <is>
          <t>Oui</t>
        </is>
      </c>
      <c r="J5" s="7" t="inlineStr">
        <is>
          <t>Terminé</t>
        </is>
      </c>
    </row>
    <row r="6">
      <c r="A6" s="3" t="inlineStr">
        <is>
          <t>AM-2024-1003</t>
        </is>
      </c>
      <c r="B6" s="3" t="inlineStr">
        <is>
          <t>Bernard</t>
        </is>
      </c>
      <c r="C6" s="3" t="inlineStr">
        <is>
          <t>Marie</t>
        </is>
      </c>
      <c r="D6" s="3" t="inlineStr">
        <is>
          <t>Comptabilité</t>
        </is>
      </c>
      <c r="E6" s="4" t="n">
        <v>45474</v>
      </c>
      <c r="F6" s="4" t="n">
        <v>45488</v>
      </c>
      <c r="G6" s="5" t="n">
        <v>14</v>
      </c>
      <c r="H6" s="3" t="inlineStr">
        <is>
          <t>Longue maladie</t>
        </is>
      </c>
      <c r="I6" s="3" t="inlineStr">
        <is>
          <t>Oui</t>
        </is>
      </c>
      <c r="J6" s="7" t="inlineStr">
        <is>
          <t>Terminé</t>
        </is>
      </c>
    </row>
    <row r="7">
      <c r="A7" s="3" t="inlineStr">
        <is>
          <t>AM-2024-1004</t>
        </is>
      </c>
      <c r="B7" s="3" t="inlineStr">
        <is>
          <t>Dubois</t>
        </is>
      </c>
      <c r="C7" s="3" t="inlineStr">
        <is>
          <t>Pierre</t>
        </is>
      </c>
      <c r="D7" s="3" t="inlineStr">
        <is>
          <t>Production</t>
        </is>
      </c>
      <c r="E7" s="4" t="n">
        <v>45434</v>
      </c>
      <c r="F7" s="4" t="n">
        <v>45437</v>
      </c>
      <c r="G7" s="5" t="n">
        <v>3</v>
      </c>
      <c r="H7" s="3" t="inlineStr">
        <is>
          <t>Maladie ordinaire</t>
        </is>
      </c>
      <c r="I7" s="3" t="inlineStr">
        <is>
          <t>Oui</t>
        </is>
      </c>
      <c r="J7" s="7" t="inlineStr">
        <is>
          <t>Terminé</t>
        </is>
      </c>
    </row>
    <row r="8">
      <c r="A8" s="3" t="inlineStr">
        <is>
          <t>AM-2024-1005</t>
        </is>
      </c>
      <c r="B8" s="3" t="inlineStr">
        <is>
          <t>Laurent</t>
        </is>
      </c>
      <c r="C8" s="3" t="inlineStr">
        <is>
          <t>Claire</t>
        </is>
      </c>
      <c r="D8" s="3" t="inlineStr">
        <is>
          <t>Administration</t>
        </is>
      </c>
      <c r="E8" s="4" t="n">
        <v>45530</v>
      </c>
      <c r="F8" s="4" t="n">
        <v>45620</v>
      </c>
      <c r="G8" s="5" t="n">
        <v>90</v>
      </c>
      <c r="H8" s="3" t="inlineStr">
        <is>
          <t>Maladie ordinaire</t>
        </is>
      </c>
      <c r="I8" s="3" t="inlineStr">
        <is>
          <t>Oui</t>
        </is>
      </c>
      <c r="J8" s="7" t="inlineStr">
        <is>
          <t>Terminé</t>
        </is>
      </c>
    </row>
    <row r="9">
      <c r="A9" s="3" t="inlineStr">
        <is>
          <t>AM-2024-1006</t>
        </is>
      </c>
      <c r="B9" s="3" t="inlineStr">
        <is>
          <t>Simon</t>
        </is>
      </c>
      <c r="C9" s="3" t="inlineStr">
        <is>
          <t>Marc</t>
        </is>
      </c>
      <c r="D9" s="3" t="inlineStr">
        <is>
          <t>Commercial</t>
        </is>
      </c>
      <c r="E9" s="4" t="n">
        <v>45350</v>
      </c>
      <c r="F9" s="4" t="n">
        <v>45353</v>
      </c>
      <c r="G9" s="5" t="n">
        <v>3</v>
      </c>
      <c r="H9" s="3" t="inlineStr">
        <is>
          <t>Accident de travail</t>
        </is>
      </c>
      <c r="I9" s="3" t="inlineStr">
        <is>
          <t>Oui</t>
        </is>
      </c>
      <c r="J9" s="7" t="inlineStr">
        <is>
          <t>Terminé</t>
        </is>
      </c>
    </row>
    <row r="10">
      <c r="A10" s="3" t="inlineStr">
        <is>
          <t>AM-2024-1007</t>
        </is>
      </c>
      <c r="B10" s="3" t="inlineStr">
        <is>
          <t>Michel</t>
        </is>
      </c>
      <c r="C10" s="3" t="inlineStr">
        <is>
          <t>Julie</t>
        </is>
      </c>
      <c r="D10" s="3" t="inlineStr">
        <is>
          <t>Production</t>
        </is>
      </c>
      <c r="E10" s="4" t="n">
        <v>45597</v>
      </c>
      <c r="F10" s="4" t="n">
        <v>45657</v>
      </c>
      <c r="G10" s="5" t="n">
        <v>60</v>
      </c>
      <c r="H10" s="3" t="inlineStr">
        <is>
          <t>Maladie professionnelle</t>
        </is>
      </c>
      <c r="I10" s="3" t="inlineStr">
        <is>
          <t>Oui</t>
        </is>
      </c>
      <c r="J10" s="7" t="inlineStr">
        <is>
          <t>Terminé</t>
        </is>
      </c>
    </row>
    <row r="11">
      <c r="A11" s="3" t="inlineStr">
        <is>
          <t>AM-2024-1008</t>
        </is>
      </c>
      <c r="B11" s="3" t="inlineStr">
        <is>
          <t>Lefebvre</t>
        </is>
      </c>
      <c r="C11" s="3" t="inlineStr">
        <is>
          <t>François</t>
        </is>
      </c>
      <c r="D11" s="3" t="inlineStr">
        <is>
          <t>Administration</t>
        </is>
      </c>
      <c r="E11" s="4" t="n">
        <v>45482</v>
      </c>
      <c r="F11" s="4" t="n">
        <v>45485</v>
      </c>
      <c r="G11" s="5" t="n">
        <v>3</v>
      </c>
      <c r="H11" s="3" t="inlineStr">
        <is>
          <t>Maladie professionnelle</t>
        </is>
      </c>
      <c r="I11" s="3" t="inlineStr">
        <is>
          <t>Oui</t>
        </is>
      </c>
      <c r="J11" s="7" t="inlineStr">
        <is>
          <t>Terminé</t>
        </is>
      </c>
    </row>
    <row r="12">
      <c r="A12" s="3" t="inlineStr">
        <is>
          <t>AM-2024-1009</t>
        </is>
      </c>
      <c r="B12" s="3" t="inlineStr">
        <is>
          <t>Garcia</t>
        </is>
      </c>
      <c r="C12" s="3" t="inlineStr">
        <is>
          <t>Isabelle</t>
        </is>
      </c>
      <c r="D12" s="3" t="inlineStr">
        <is>
          <t>Administration</t>
        </is>
      </c>
      <c r="E12" s="4" t="n">
        <v>45434</v>
      </c>
      <c r="F12" s="4" t="n">
        <v>45494</v>
      </c>
      <c r="G12" s="5" t="n">
        <v>60</v>
      </c>
      <c r="H12" s="3" t="inlineStr">
        <is>
          <t>Maladie ordinaire</t>
        </is>
      </c>
      <c r="I12" s="3" t="inlineStr">
        <is>
          <t>Oui</t>
        </is>
      </c>
      <c r="J12" s="7" t="inlineStr">
        <is>
          <t>Terminé</t>
        </is>
      </c>
    </row>
    <row r="13">
      <c r="A13" s="3" t="inlineStr">
        <is>
          <t>AM-2024-1010</t>
        </is>
      </c>
      <c r="B13" s="3" t="inlineStr">
        <is>
          <t>Rodriguez</t>
        </is>
      </c>
      <c r="C13" s="3" t="inlineStr">
        <is>
          <t>Thomas</t>
        </is>
      </c>
      <c r="D13" s="3" t="inlineStr">
        <is>
          <t>Ressources Humaines</t>
        </is>
      </c>
      <c r="E13" s="4" t="n">
        <v>45439</v>
      </c>
      <c r="F13" s="4" t="n">
        <v>45453</v>
      </c>
      <c r="G13" s="5" t="n">
        <v>14</v>
      </c>
      <c r="H13" s="3" t="inlineStr">
        <is>
          <t>Maladie professionnelle</t>
        </is>
      </c>
      <c r="I13" s="3" t="inlineStr">
        <is>
          <t>Oui</t>
        </is>
      </c>
      <c r="J13" s="7" t="inlineStr">
        <is>
          <t>Terminé</t>
        </is>
      </c>
    </row>
    <row r="14">
      <c r="A14" s="3" t="inlineStr">
        <is>
          <t>AM-2024-1011</t>
        </is>
      </c>
      <c r="B14" s="3" t="inlineStr">
        <is>
          <t>Petit</t>
        </is>
      </c>
      <c r="C14" s="3" t="inlineStr">
        <is>
          <t>Nathalie</t>
        </is>
      </c>
      <c r="D14" s="3" t="inlineStr">
        <is>
          <t>Logistique</t>
        </is>
      </c>
      <c r="E14" s="4" t="n">
        <v>45435</v>
      </c>
      <c r="F14" s="4" t="n">
        <v>45480</v>
      </c>
      <c r="G14" s="5" t="n">
        <v>45</v>
      </c>
      <c r="H14" s="3" t="inlineStr">
        <is>
          <t>Longue maladie</t>
        </is>
      </c>
      <c r="I14" s="3" t="inlineStr">
        <is>
          <t>Oui</t>
        </is>
      </c>
      <c r="J14" s="7" t="inlineStr">
        <is>
          <t>Terminé</t>
        </is>
      </c>
    </row>
    <row r="15">
      <c r="A15" s="3" t="inlineStr">
        <is>
          <t>AM-2024-1012</t>
        </is>
      </c>
      <c r="B15" s="3" t="inlineStr">
        <is>
          <t>Rousseau</t>
        </is>
      </c>
      <c r="C15" s="3" t="inlineStr">
        <is>
          <t>Nicolas</t>
        </is>
      </c>
      <c r="D15" s="3" t="inlineStr">
        <is>
          <t>Production</t>
        </is>
      </c>
      <c r="E15" s="4" t="n">
        <v>45395</v>
      </c>
      <c r="F15" s="4" t="n">
        <v>45440</v>
      </c>
      <c r="G15" s="5" t="n">
        <v>45</v>
      </c>
      <c r="H15" s="3" t="inlineStr">
        <is>
          <t>Maladie professionnelle</t>
        </is>
      </c>
      <c r="I15" s="3" t="inlineStr">
        <is>
          <t>Oui</t>
        </is>
      </c>
      <c r="J15" s="7" t="inlineStr">
        <is>
          <t>Terminé</t>
        </is>
      </c>
    </row>
    <row r="16">
      <c r="A16" s="3" t="inlineStr">
        <is>
          <t>AM-2024-1013</t>
        </is>
      </c>
      <c r="B16" s="3" t="inlineStr">
        <is>
          <t>Moreau</t>
        </is>
      </c>
      <c r="C16" s="3" t="inlineStr">
        <is>
          <t>Caroline</t>
        </is>
      </c>
      <c r="D16" s="3" t="inlineStr">
        <is>
          <t>Ressources Humaines</t>
        </is>
      </c>
      <c r="E16" s="4" t="n">
        <v>45605</v>
      </c>
      <c r="F16" s="4" t="n">
        <v>45626</v>
      </c>
      <c r="G16" s="5" t="n">
        <v>21</v>
      </c>
      <c r="H16" s="3" t="inlineStr">
        <is>
          <t>Maladie ordinaire</t>
        </is>
      </c>
      <c r="I16" s="6" t="inlineStr">
        <is>
          <t>En attente</t>
        </is>
      </c>
      <c r="J16" s="7" t="inlineStr">
        <is>
          <t>Terminé</t>
        </is>
      </c>
    </row>
    <row r="17">
      <c r="A17" s="3" t="inlineStr">
        <is>
          <t>AM-2024-1014</t>
        </is>
      </c>
      <c r="B17" s="3" t="inlineStr">
        <is>
          <t>Garnier</t>
        </is>
      </c>
      <c r="C17" s="3" t="inlineStr">
        <is>
          <t>Laurent</t>
        </is>
      </c>
      <c r="D17" s="3" t="inlineStr">
        <is>
          <t>Logistique</t>
        </is>
      </c>
      <c r="E17" s="4" t="n">
        <v>45454</v>
      </c>
      <c r="F17" s="4" t="n">
        <v>45484</v>
      </c>
      <c r="G17" s="5" t="n">
        <v>30</v>
      </c>
      <c r="H17" s="3" t="inlineStr">
        <is>
          <t>Maladie professionnelle</t>
        </is>
      </c>
      <c r="I17" s="3" t="inlineStr">
        <is>
          <t>Oui</t>
        </is>
      </c>
      <c r="J17" s="7" t="inlineStr">
        <is>
          <t>Terminé</t>
        </is>
      </c>
    </row>
    <row r="18">
      <c r="A18" s="3" t="inlineStr">
        <is>
          <t>AM-2024-1015</t>
        </is>
      </c>
      <c r="B18" s="3" t="inlineStr">
        <is>
          <t>Blanc</t>
        </is>
      </c>
      <c r="C18" s="3" t="inlineStr">
        <is>
          <t>Céline</t>
        </is>
      </c>
      <c r="D18" s="3" t="inlineStr">
        <is>
          <t>Administration</t>
        </is>
      </c>
      <c r="E18" s="4" t="n">
        <v>45473</v>
      </c>
      <c r="F18" s="4" t="n">
        <v>45518</v>
      </c>
      <c r="G18" s="5" t="n">
        <v>45</v>
      </c>
      <c r="H18" s="3" t="inlineStr">
        <is>
          <t>Maladie professionnelle</t>
        </is>
      </c>
      <c r="I18" s="3" t="inlineStr">
        <is>
          <t>Oui</t>
        </is>
      </c>
      <c r="J18" s="7" t="inlineStr">
        <is>
          <t>Terminé</t>
        </is>
      </c>
    </row>
    <row r="19">
      <c r="A19" s="3" t="inlineStr">
        <is>
          <t>AM-2024-1016</t>
        </is>
      </c>
      <c r="B19" s="3" t="inlineStr">
        <is>
          <t>Fontaine</t>
        </is>
      </c>
      <c r="C19" s="3" t="inlineStr">
        <is>
          <t>David</t>
        </is>
      </c>
      <c r="D19" s="3" t="inlineStr">
        <is>
          <t>Commercial</t>
        </is>
      </c>
      <c r="E19" s="4" t="n">
        <v>45553</v>
      </c>
      <c r="F19" s="4" t="n">
        <v>45574</v>
      </c>
      <c r="G19" s="5" t="n">
        <v>21</v>
      </c>
      <c r="H19" s="3" t="inlineStr">
        <is>
          <t>Maladie professionnelle</t>
        </is>
      </c>
      <c r="I19" s="6" t="inlineStr">
        <is>
          <t>En attente</t>
        </is>
      </c>
      <c r="J19" s="7" t="inlineStr">
        <is>
          <t>Terminé</t>
        </is>
      </c>
    </row>
    <row r="20">
      <c r="A20" s="3" t="inlineStr">
        <is>
          <t>AM-2024-1017</t>
        </is>
      </c>
      <c r="B20" s="3" t="inlineStr">
        <is>
          <t>Girard</t>
        </is>
      </c>
      <c r="C20" s="3" t="inlineStr">
        <is>
          <t>Émilie</t>
        </is>
      </c>
      <c r="D20" s="3" t="inlineStr">
        <is>
          <t>Administration</t>
        </is>
      </c>
      <c r="E20" s="4" t="n">
        <v>45457</v>
      </c>
      <c r="F20" s="4" t="n">
        <v>45464</v>
      </c>
      <c r="G20" s="5" t="n">
        <v>7</v>
      </c>
      <c r="H20" s="3" t="inlineStr">
        <is>
          <t>Maladie ordinaire</t>
        </is>
      </c>
      <c r="I20" s="3" t="inlineStr">
        <is>
          <t>Oui</t>
        </is>
      </c>
      <c r="J20" s="7" t="inlineStr">
        <is>
          <t>Terminé</t>
        </is>
      </c>
    </row>
    <row r="21">
      <c r="A21" s="3" t="inlineStr">
        <is>
          <t>AM-2024-1018</t>
        </is>
      </c>
      <c r="B21" s="3" t="inlineStr">
        <is>
          <t>Mercier</t>
        </is>
      </c>
      <c r="C21" s="3" t="inlineStr">
        <is>
          <t>Patrick</t>
        </is>
      </c>
      <c r="D21" s="3" t="inlineStr">
        <is>
          <t>Ressources Humaines</t>
        </is>
      </c>
      <c r="E21" s="4" t="n">
        <v>45309</v>
      </c>
      <c r="F21" s="4" t="n">
        <v>45399</v>
      </c>
      <c r="G21" s="5" t="n">
        <v>90</v>
      </c>
      <c r="H21" s="3" t="inlineStr">
        <is>
          <t>Longue maladie</t>
        </is>
      </c>
      <c r="I21" s="3" t="inlineStr">
        <is>
          <t>Oui</t>
        </is>
      </c>
      <c r="J21" s="7" t="inlineStr">
        <is>
          <t>Terminé</t>
        </is>
      </c>
    </row>
    <row r="22">
      <c r="A22" s="3" t="inlineStr">
        <is>
          <t>AM-2024-1019</t>
        </is>
      </c>
      <c r="B22" s="3" t="inlineStr">
        <is>
          <t>Durand</t>
        </is>
      </c>
      <c r="C22" s="3" t="inlineStr">
        <is>
          <t>Sylvie</t>
        </is>
      </c>
      <c r="D22" s="3" t="inlineStr">
        <is>
          <t>Comptabilité</t>
        </is>
      </c>
      <c r="E22" s="4" t="n">
        <v>45601</v>
      </c>
      <c r="F22" s="4" t="n">
        <v>45606</v>
      </c>
      <c r="G22" s="5" t="n">
        <v>5</v>
      </c>
      <c r="H22" s="3" t="inlineStr">
        <is>
          <t>Maladie ordinaire</t>
        </is>
      </c>
      <c r="I22" s="3" t="inlineStr">
        <is>
          <t>Oui</t>
        </is>
      </c>
      <c r="J22" s="7" t="inlineStr">
        <is>
          <t>Terminé</t>
        </is>
      </c>
    </row>
    <row r="23">
      <c r="A23" s="3" t="inlineStr">
        <is>
          <t>AM-2024-1020</t>
        </is>
      </c>
      <c r="B23" s="3" t="inlineStr">
        <is>
          <t>Lambert</t>
        </is>
      </c>
      <c r="C23" s="3" t="inlineStr">
        <is>
          <t>Stéphane</t>
        </is>
      </c>
      <c r="D23" s="3" t="inlineStr">
        <is>
          <t>Production</t>
        </is>
      </c>
      <c r="E23" s="4" t="n">
        <v>45471</v>
      </c>
      <c r="F23" s="4" t="n">
        <v>45485</v>
      </c>
      <c r="G23" s="5" t="n">
        <v>14</v>
      </c>
      <c r="H23" s="3" t="inlineStr">
        <is>
          <t>Maladie ordinaire</t>
        </is>
      </c>
      <c r="I23" s="3" t="inlineStr">
        <is>
          <t>Oui</t>
        </is>
      </c>
      <c r="J23" s="7" t="inlineStr">
        <is>
          <t>Terminé</t>
        </is>
      </c>
    </row>
  </sheetData>
  <autoFilter ref="A3:J23"/>
  <mergeCells count="1">
    <mergeCell ref="A1:J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20"/>
  <sheetViews>
    <sheetView workbookViewId="0">
      <selection activeCell="A1" sqref="A1"/>
    </sheetView>
  </sheetViews>
  <sheetFormatPr baseColWidth="8" defaultRowHeight="15"/>
  <cols>
    <col width="22" customWidth="1" min="1" max="1"/>
    <col width="12" customWidth="1" min="2" max="2"/>
    <col width="20" customWidth="1" min="4" max="4"/>
    <col width="12" customWidth="1" min="5" max="5"/>
    <col width="12" customWidth="1" min="6" max="6"/>
  </cols>
  <sheetData>
    <row r="1" ht="25" customHeight="1">
      <c r="A1" s="1" t="inlineStr">
        <is>
          <t>STATISTIQUES DES ABSENCES</t>
        </is>
      </c>
    </row>
    <row r="3">
      <c r="A3" s="8" t="inlineStr">
        <is>
          <t>RÉSUMÉ GÉNÉRAL</t>
        </is>
      </c>
      <c r="D3" s="8" t="inlineStr">
        <is>
          <t>RÉPARTITION PAR SERVICE</t>
        </is>
      </c>
    </row>
    <row r="4">
      <c r="A4" s="9" t="inlineStr">
        <is>
          <t>Total des arrêts</t>
        </is>
      </c>
      <c r="B4" s="3">
        <f>COUNTA("Suivi des Absences"!A4:A23)</f>
        <v/>
      </c>
      <c r="D4" s="2" t="inlineStr">
        <is>
          <t>Service</t>
        </is>
      </c>
      <c r="E4" s="2" t="inlineStr">
        <is>
          <t>Nombre</t>
        </is>
      </c>
      <c r="F4" s="2" t="inlineStr">
        <is>
          <t>Total jours</t>
        </is>
      </c>
    </row>
    <row r="5">
      <c r="A5" s="9" t="inlineStr">
        <is>
          <t>Arrêts en cours</t>
        </is>
      </c>
      <c r="B5" s="3">
        <f>COUNTIF("Suivi des Absences"!J4:J23,"En cours")</f>
        <v/>
      </c>
      <c r="D5" s="3" t="inlineStr">
        <is>
          <t>Administration</t>
        </is>
      </c>
      <c r="E5" s="3" t="n">
        <v>5</v>
      </c>
      <c r="F5" s="3" t="n">
        <v>205</v>
      </c>
    </row>
    <row r="6">
      <c r="A6" s="9" t="inlineStr">
        <is>
          <t>Arrêts terminés</t>
        </is>
      </c>
      <c r="B6" s="3">
        <f>COUNTIF("Suivi des Absences"!J4:J23,"Terminé")</f>
        <v/>
      </c>
      <c r="D6" s="3" t="inlineStr">
        <is>
          <t>Commercial</t>
        </is>
      </c>
      <c r="E6" s="3" t="n">
        <v>2</v>
      </c>
      <c r="F6" s="3" t="n">
        <v>24</v>
      </c>
    </row>
    <row r="7">
      <c r="A7" s="9" t="inlineStr">
        <is>
          <t>Durée moyenne (jours)</t>
        </is>
      </c>
      <c r="B7" s="10">
        <f>AVERAGE("Suivi des Absences"!G4:G23)</f>
        <v/>
      </c>
      <c r="D7" s="3" t="inlineStr">
        <is>
          <t>Comptabilité</t>
        </is>
      </c>
      <c r="E7" s="3" t="n">
        <v>2</v>
      </c>
      <c r="F7" s="3" t="n">
        <v>19</v>
      </c>
    </row>
    <row r="8">
      <c r="A8" s="9" t="inlineStr">
        <is>
          <t>Total jours d'absence</t>
        </is>
      </c>
      <c r="B8" s="10">
        <f>SUM("Suivi des Absences"!G4:G23)</f>
        <v/>
      </c>
      <c r="D8" s="3" t="inlineStr">
        <is>
          <t>Logistique</t>
        </is>
      </c>
      <c r="E8" s="3" t="n">
        <v>2</v>
      </c>
      <c r="F8" s="3" t="n">
        <v>75</v>
      </c>
    </row>
    <row r="9">
      <c r="D9" s="3" t="inlineStr">
        <is>
          <t>Production</t>
        </is>
      </c>
      <c r="E9" s="3" t="n">
        <v>5</v>
      </c>
      <c r="F9" s="3" t="n">
        <v>182</v>
      </c>
    </row>
    <row r="10">
      <c r="D10" s="3" t="inlineStr">
        <is>
          <t>Ressources Humaines</t>
        </is>
      </c>
      <c r="E10" s="3" t="n">
        <v>4</v>
      </c>
      <c r="F10" s="3" t="n">
        <v>155</v>
      </c>
    </row>
    <row r="15">
      <c r="D15" s="8" t="inlineStr">
        <is>
          <t>RÉPARTITION PAR TYPE</t>
        </is>
      </c>
    </row>
    <row r="16">
      <c r="D16" s="2" t="inlineStr">
        <is>
          <t>Type d'arrêt</t>
        </is>
      </c>
      <c r="E16" s="2" t="inlineStr">
        <is>
          <t>Nombre</t>
        </is>
      </c>
    </row>
    <row r="17">
      <c r="D17" s="3" t="inlineStr">
        <is>
          <t>Accident de travail</t>
        </is>
      </c>
      <c r="E17" s="3" t="n">
        <v>1</v>
      </c>
    </row>
    <row r="18">
      <c r="D18" s="3" t="inlineStr">
        <is>
          <t>Longue maladie</t>
        </is>
      </c>
      <c r="E18" s="3" t="n">
        <v>3</v>
      </c>
    </row>
    <row r="19">
      <c r="D19" s="3" t="inlineStr">
        <is>
          <t>Maladie ordinaire</t>
        </is>
      </c>
      <c r="E19" s="3" t="n">
        <v>9</v>
      </c>
    </row>
    <row r="20">
      <c r="D20" s="3" t="inlineStr">
        <is>
          <t>Maladie professionnelle</t>
        </is>
      </c>
      <c r="E20" s="3" t="n">
        <v>7</v>
      </c>
    </row>
  </sheetData>
  <mergeCells count="4">
    <mergeCell ref="D15:E15"/>
    <mergeCell ref="A3:B3"/>
    <mergeCell ref="A1:F1"/>
    <mergeCell ref="D3:F3"/>
  </mergeCells>
  <pageMargins left="0.75" right="0.75" top="1" bottom="1" header="0.5" footer="0.5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2025-12-08T15:49:28Z</dcterms:created>
  <dcterms:modified xmlns:dcterms="http://purl.org/dc/terms/" xmlns:xsi="http://www.w3.org/2001/XMLSchema-instance" xsi:type="dcterms:W3CDTF">2025-12-08T15:49:28Z</dcterms:modified>
</cp:coreProperties>
</file>